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90" windowWidth="15195" windowHeight="5295" activeTab="0"/>
  </bookViews>
  <sheets>
    <sheet name="додаток" sheetId="1" r:id="rId1"/>
  </sheets>
  <definedNames>
    <definedName name="_xlnm.Print_Titles" localSheetId="0">'додаток'!$5:$5</definedName>
    <definedName name="_xlnm.Print_Area" localSheetId="0">'додаток'!$A$1:$K$73</definedName>
  </definedNames>
  <calcPr fullCalcOnLoad="1"/>
</workbook>
</file>

<file path=xl/sharedStrings.xml><?xml version="1.0" encoding="utf-8"?>
<sst xmlns="http://schemas.openxmlformats.org/spreadsheetml/2006/main" count="68" uniqueCount="65">
  <si>
    <t>ВИДАТКИ</t>
  </si>
  <si>
    <t>Найменування</t>
  </si>
  <si>
    <t xml:space="preserve">Уточнений план </t>
  </si>
  <si>
    <t>Плани після проведених змін</t>
  </si>
  <si>
    <t>ДОХОДИ</t>
  </si>
  <si>
    <t>Директор департаменту фінансової політики</t>
  </si>
  <si>
    <t>Н.В. Джуган</t>
  </si>
  <si>
    <r>
      <rPr>
        <b/>
        <sz val="22"/>
        <rFont val="Times New Roman"/>
        <family val="1"/>
      </rPr>
      <t xml:space="preserve">Додаток
</t>
    </r>
    <r>
      <rPr>
        <sz val="22"/>
        <rFont val="Times New Roman"/>
        <family val="1"/>
      </rPr>
      <t>до рішення виконавчого комітету
від ______________ № ______</t>
    </r>
  </si>
  <si>
    <t xml:space="preserve">Уточнення 
тимчасового розпису на І квартал 2016 року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</si>
  <si>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тимчасової державної допомоги дітям та допомоги по догляду за інвалідами І чи ІІ групи внаслідок психічного розладу (код 41030600)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</si>
  <si>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(код 41030800)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</si>
  <si>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(код 41031000)</t>
  </si>
  <si>
    <t>Субвенція з державного бюджету місцевим бюджетам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(код 41035800)</t>
  </si>
  <si>
    <t>1. Уточнення за рахунок субвенцій з державного та обласного бюджетів:</t>
  </si>
  <si>
    <t>Департамент охорони здоров'я та медичних послуг (видатки споживання):</t>
  </si>
  <si>
    <t>Департамент соціальної політики (видатки споживання):</t>
  </si>
  <si>
    <t>Пільги на медичне обслуговування громадянам, які постраждали внаслідок Чорнобильської катастрофи (КТКВК 090212)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</si>
  <si>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тимчасової державної допомоги дітям та допомоги по догляду за інвалідами І чи ІІ групи внаслідок психічного розладу, саме:</t>
  </si>
  <si>
    <t>Допомога у зв`язку з вагітністю і пологами (КТКВК 090302)</t>
  </si>
  <si>
    <t>Допомога до досягнення дитини трирічного віку (КТКВК 090303)</t>
  </si>
  <si>
    <t>Допомога при народженні дитини (КТКВК 090304)</t>
  </si>
  <si>
    <t>Допомога на дітей, над якими встановлено опіку чи піклування (КТКВК 090305)</t>
  </si>
  <si>
    <t>Допомога на дітей одиноким матерям (КТКВК 090306)</t>
  </si>
  <si>
    <t>Тимчасова державна допомога дітям (КТКВК 090307)</t>
  </si>
  <si>
    <t>Допомога при усиновленні дитини (КТКВК 090308)</t>
  </si>
  <si>
    <t>Державна соціальна допомога малозабезпеченим сім'ям  (КТКВК 090401)</t>
  </si>
  <si>
    <t>Допомога на догляд за інвалідом I чи II групи внаслідок психічного розладу (КТКВК 090413)</t>
  </si>
  <si>
    <t>Державна соціальна допомога інвалідам з дитинства та дітям-інвалідам  (КТКВК 091300)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</si>
  <si>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нечистот, а саме:</t>
  </si>
  <si>
    <t>Пільги ветеранам війни, особам, на яких поширюється чинність Закону України "Про статус ветеранів війни, гарантії їх соціального захисту" … на житлово-комунальні послуги (КТКВК 090201)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</si>
  <si>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спеціального зв'язку та захисту інформації України ... на житлово-комунальні послуги (КТКВК 090204)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</si>
  <si>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 (КТКВК 090207)</t>
  </si>
  <si>
    <t>Пільги багатодітним сім'ям, дитячим будинкам сімейного типу та прийомним сім'ям, в яких не менше року проживають відповідно троє або більше дітей, а також сім'ям (крім багатодітних сімей), в яких не менше року проживають троє і більше дітей, враховуючи тих, над якими встановлено опіку чи піклування, на житлово-комунальні послуги (КТКВК 090215)</t>
  </si>
  <si>
    <t>Субсидії населенню для відшкодування витрат на оплату житлово-комунальних послуг (КТКВК 090405)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</si>
  <si>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 (КТКВК 090407)</t>
  </si>
  <si>
    <t>Дитячі будинки (в т.ч. сімейного типу, прийомні  сім'ї) (КТКВК 070303)</t>
  </si>
  <si>
    <t>Субвенція з державного бюджету місцевим бюджетам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а саме: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</si>
  <si>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газу, а саме:</t>
  </si>
  <si>
    <t>Зміни 
до тимчасового ропису
 +/- 
(грн.)</t>
  </si>
  <si>
    <t>Субсидії населенню для відшкодування витрат на придбання твердого та рідкого пічного побутового палива і скрапленого газу (КТКВК 090406)</t>
  </si>
  <si>
    <t>Інші субвенції, а саме:</t>
  </si>
  <si>
    <t>Витрати на поховання учасників бойових дій та інвалідів війни (КТКВК 090417)</t>
  </si>
  <si>
    <t>Компенсаційні виплати інвалідам на бензин, ремонт, техобслуговування автотранспорту та транспортне обслуговування (КТКВК 091303)</t>
  </si>
  <si>
    <t>Встановлення телефонів інвалідам I та II груп (КТКВК 091304)</t>
  </si>
  <si>
    <t>Освітня субвенція з державного бюджету місцевим бюджетам (код 41033900)</t>
  </si>
  <si>
    <t>Медична субвенція з державного бюджету місцевим бюджетам (код 41034200)</t>
  </si>
  <si>
    <t>Інші субвенції (код 41035000)</t>
  </si>
  <si>
    <t>2. Перерозподіл видатків:</t>
  </si>
  <si>
    <t>Департамент освіти та гуманітарної політики (видатки споживання):</t>
  </si>
  <si>
    <t>Загальноосвітні школи (в т. ч. школа-дитячий садок, інтернат при школі), спеціалізовані школи, ліцеї, гімназії, колегіуми (за рахунок освітньої субвенції, КТКВК 070201)</t>
  </si>
  <si>
    <t>Пільги на медичне обслуговування громадянам, які постраждали внаслідок Чорнобильської катастрофи (за рахунок інших субвенцій, КТКВК 090212)</t>
  </si>
  <si>
    <t>Організація та проведення громадських робіт (Програма зайнятості населення м. Черкаси, КТКВК 090501)</t>
  </si>
  <si>
    <t>Інші видатки (Програма зайнятості населення м. Черкаси, КТКВК 250404)</t>
  </si>
  <si>
    <t>Департамент економіки та розвитку (видатки споживання):</t>
  </si>
  <si>
    <t>3. Уточнення за рахунок збільшення реверсної дотації:</t>
  </si>
  <si>
    <t>Департамент фінансової політики (видатки споживання):</t>
  </si>
  <si>
    <t>Реверсна дотація (КТКВК 250301)</t>
  </si>
  <si>
    <t>За рахунок медичної субвенції з державного бюджету місцевим бюджетам, а саме:</t>
  </si>
  <si>
    <t>Видатки на лікарні (КТКВК 080101)</t>
  </si>
  <si>
    <t>Видатки на перинатальні центри, пологові будинки (КТКВК 080203)</t>
  </si>
  <si>
    <t>Видатки на поліклініки і амбулаторії (КТКВК 080300)</t>
  </si>
  <si>
    <t>Видатки на загальні і спеціалізовані стоматологічні поліклініки (КТКВК 080500)</t>
  </si>
  <si>
    <t>Видатки на інші заходи по охороні здоров'я (КТКВК 081002)</t>
  </si>
  <si>
    <t>Податок на доходи фізичних осіб, що сплачується податковими агентами, із доходів платника податку у вигляді заробітної плати (код 11010100)</t>
  </si>
  <si>
    <t>ЗАГАЛЬНИЙ ФОНД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</si>
</sst>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#,##0.00000"/>
    <numFmt numFmtId="187" formatCode="#,##0.000000"/>
    <numFmt numFmtId="188" formatCode="0.0"/>
    <numFmt numFmtId="189" formatCode="#,##0.0"/>
    <numFmt numFmtId="190" formatCode="#,##0.0000000"/>
    <numFmt numFmtId="191" formatCode="#,##0.00000000"/>
    <numFmt numFmtId="192" formatCode="#,##0.000000000"/>
    <numFmt numFmtId="193" formatCode="0.000"/>
    <numFmt numFmtId="194" formatCode="000000"/>
    <numFmt numFmtId="195" formatCode="0.0%"/>
    <numFmt numFmtId="196" formatCode="0.00000"/>
    <numFmt numFmtId="197" formatCode="0.0000"/>
  </numFmts>
  <fonts count="37">
    <font>
      <sz val="10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i/>
      <sz val="2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wrapText="1"/>
    </xf>
    <xf numFmtId="4" fontId="10" fillId="22" borderId="1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9" fillId="22" borderId="10" xfId="0" applyFont="1" applyFill="1" applyBorder="1" applyAlignment="1">
      <alignment wrapText="1"/>
    </xf>
    <xf numFmtId="4" fontId="10" fillId="22" borderId="10" xfId="0" applyNumberFormat="1" applyFont="1" applyFill="1" applyBorder="1" applyAlignment="1">
      <alignment horizontal="right"/>
    </xf>
    <xf numFmtId="4" fontId="10" fillId="22" borderId="10" xfId="0" applyNumberFormat="1" applyFont="1" applyFill="1" applyBorder="1" applyAlignment="1">
      <alignment wrapText="1"/>
    </xf>
    <xf numFmtId="0" fontId="10" fillId="22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4" fontId="9" fillId="22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2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9" fillId="22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10" fillId="22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" fontId="14" fillId="0" borderId="0" xfId="0" applyNumberFormat="1" applyFont="1" applyAlignment="1">
      <alignment wrapText="1"/>
    </xf>
    <xf numFmtId="0" fontId="1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wrapText="1" indent="2"/>
    </xf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 indent="3"/>
    </xf>
    <xf numFmtId="4" fontId="13" fillId="0" borderId="10" xfId="0" applyNumberFormat="1" applyFont="1" applyFill="1" applyBorder="1" applyAlignment="1">
      <alignment wrapText="1"/>
    </xf>
    <xf numFmtId="4" fontId="35" fillId="0" borderId="0" xfId="0" applyNumberFormat="1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 indent="1"/>
    </xf>
    <xf numFmtId="4" fontId="13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/>
    </xf>
    <xf numFmtId="4" fontId="10" fillId="23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4" fontId="9" fillId="24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/>
    </xf>
    <xf numFmtId="4" fontId="10" fillId="22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1"/>
  <sheetViews>
    <sheetView tabSelected="1" view="pageBreakPreview" zoomScale="50" zoomScaleNormal="70" zoomScaleSheetLayoutView="50" workbookViewId="0" topLeftCell="A46">
      <selection activeCell="Q54" sqref="Q54"/>
    </sheetView>
  </sheetViews>
  <sheetFormatPr defaultColWidth="9.00390625" defaultRowHeight="12.75"/>
  <cols>
    <col min="1" max="1" width="9.125" style="60" customWidth="1"/>
    <col min="2" max="2" width="200.875" style="1" customWidth="1"/>
    <col min="3" max="3" width="31.25390625" style="19" hidden="1" customWidth="1"/>
    <col min="4" max="4" width="61.75390625" style="3" customWidth="1"/>
    <col min="5" max="5" width="32.625" style="19" hidden="1" customWidth="1"/>
    <col min="6" max="6" width="13.875" style="1" hidden="1" customWidth="1"/>
    <col min="7" max="7" width="18.375" style="1" hidden="1" customWidth="1"/>
    <col min="8" max="8" width="24.125" style="1" hidden="1" customWidth="1"/>
    <col min="9" max="9" width="17.375" style="1" hidden="1" customWidth="1"/>
    <col min="10" max="10" width="12.25390625" style="1" hidden="1" customWidth="1"/>
    <col min="11" max="11" width="24.75390625" style="4" hidden="1" customWidth="1"/>
    <col min="12" max="12" width="10.875" style="4" hidden="1" customWidth="1"/>
    <col min="13" max="16384" width="9.125" style="1" customWidth="1"/>
  </cols>
  <sheetData>
    <row r="1" spans="2:5" ht="90.75" customHeight="1">
      <c r="B1" s="34"/>
      <c r="D1" s="35" t="s">
        <v>7</v>
      </c>
      <c r="E1" s="33"/>
    </row>
    <row r="2" spans="1:5" ht="66.75" customHeight="1">
      <c r="A2" s="43" t="s">
        <v>8</v>
      </c>
      <c r="B2" s="43"/>
      <c r="C2" s="43"/>
      <c r="D2" s="43"/>
      <c r="E2" s="43"/>
    </row>
    <row r="3" spans="2:5" ht="21" customHeight="1">
      <c r="B3" s="2"/>
      <c r="C3" s="20"/>
      <c r="E3" s="23"/>
    </row>
    <row r="4" spans="1:5" ht="120" customHeight="1">
      <c r="A4" s="61" t="s">
        <v>1</v>
      </c>
      <c r="B4" s="61"/>
      <c r="C4" s="6" t="s">
        <v>2</v>
      </c>
      <c r="D4" s="27" t="s">
        <v>38</v>
      </c>
      <c r="E4" s="6" t="s">
        <v>3</v>
      </c>
    </row>
    <row r="5" spans="1:12" s="63" customFormat="1" ht="19.5" customHeight="1">
      <c r="A5" s="65">
        <v>1</v>
      </c>
      <c r="B5" s="7">
        <v>2</v>
      </c>
      <c r="C5" s="21">
        <v>2</v>
      </c>
      <c r="D5" s="28">
        <v>3</v>
      </c>
      <c r="E5" s="21">
        <v>4</v>
      </c>
      <c r="K5" s="64"/>
      <c r="L5" s="64"/>
    </row>
    <row r="6" spans="1:240" s="12" customFormat="1" ht="30.75">
      <c r="A6" s="67"/>
      <c r="B6" s="30" t="s">
        <v>64</v>
      </c>
      <c r="C6" s="18"/>
      <c r="D6" s="13"/>
      <c r="E6" s="2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</row>
    <row r="7" spans="1:240" s="17" customFormat="1" ht="8.25" customHeight="1">
      <c r="A7" s="66"/>
      <c r="B7" s="31"/>
      <c r="C7" s="9"/>
      <c r="D7" s="8"/>
      <c r="E7" s="2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</row>
    <row r="8" spans="1:240" s="12" customFormat="1" ht="30">
      <c r="A8" s="67"/>
      <c r="B8" s="16" t="s">
        <v>4</v>
      </c>
      <c r="C8" s="10">
        <v>979218720</v>
      </c>
      <c r="D8" s="15">
        <f>SUM(D9:D16)</f>
        <v>151951883.01</v>
      </c>
      <c r="E8" s="26">
        <f>C8+D8</f>
        <v>1131170603.01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</row>
    <row r="9" spans="1:240" s="12" customFormat="1" ht="93" customHeight="1">
      <c r="A9" s="68">
        <v>1</v>
      </c>
      <c r="B9" s="29" t="s">
        <v>9</v>
      </c>
      <c r="C9" s="9"/>
      <c r="D9" s="5">
        <v>62127900</v>
      </c>
      <c r="E9" s="2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</row>
    <row r="10" spans="1:240" s="12" customFormat="1" ht="123">
      <c r="A10" s="68">
        <v>2</v>
      </c>
      <c r="B10" s="29" t="s">
        <v>10</v>
      </c>
      <c r="C10" s="9"/>
      <c r="D10" s="5">
        <v>96705100</v>
      </c>
      <c r="E10" s="2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</row>
    <row r="11" spans="1:240" s="12" customFormat="1" ht="93" customHeight="1">
      <c r="A11" s="68">
        <v>3</v>
      </c>
      <c r="B11" s="29" t="s">
        <v>11</v>
      </c>
      <c r="C11" s="9"/>
      <c r="D11" s="5">
        <v>8000</v>
      </c>
      <c r="E11" s="2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</row>
    <row r="12" spans="1:240" s="12" customFormat="1" ht="123">
      <c r="A12" s="68">
        <v>4</v>
      </c>
      <c r="B12" s="29" t="s">
        <v>12</v>
      </c>
      <c r="C12" s="9"/>
      <c r="D12" s="5">
        <v>654300</v>
      </c>
      <c r="E12" s="2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</row>
    <row r="13" spans="1:240" s="12" customFormat="1" ht="30.75">
      <c r="A13" s="68">
        <v>5</v>
      </c>
      <c r="B13" s="29" t="s">
        <v>46</v>
      </c>
      <c r="C13" s="9"/>
      <c r="D13" s="5">
        <v>528633</v>
      </c>
      <c r="E13" s="2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</row>
    <row r="14" spans="1:240" s="12" customFormat="1" ht="30.75">
      <c r="A14" s="68">
        <v>6</v>
      </c>
      <c r="B14" s="29" t="s">
        <v>44</v>
      </c>
      <c r="C14" s="9"/>
      <c r="D14" s="5">
        <v>-4305975</v>
      </c>
      <c r="E14" s="2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</row>
    <row r="15" spans="1:240" s="12" customFormat="1" ht="30.75">
      <c r="A15" s="68">
        <v>7</v>
      </c>
      <c r="B15" s="29" t="s">
        <v>45</v>
      </c>
      <c r="C15" s="9"/>
      <c r="D15" s="5">
        <v>-5450625</v>
      </c>
      <c r="E15" s="2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</row>
    <row r="16" spans="1:240" s="12" customFormat="1" ht="61.5">
      <c r="A16" s="68">
        <v>8</v>
      </c>
      <c r="B16" s="29" t="s">
        <v>63</v>
      </c>
      <c r="C16" s="9"/>
      <c r="D16" s="5">
        <v>1684550.01</v>
      </c>
      <c r="E16" s="2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</row>
    <row r="17" spans="1:240" s="12" customFormat="1" ht="6.75" customHeight="1">
      <c r="A17" s="68"/>
      <c r="B17" s="29"/>
      <c r="C17" s="9"/>
      <c r="D17" s="5"/>
      <c r="E17" s="22">
        <f>C17+D17</f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</row>
    <row r="18" spans="1:240" s="12" customFormat="1" ht="30.75">
      <c r="A18" s="69"/>
      <c r="B18" s="16" t="s">
        <v>0</v>
      </c>
      <c r="C18" s="10">
        <v>984625952</v>
      </c>
      <c r="D18" s="15">
        <f>D20+D59+D66</f>
        <v>151951883.01</v>
      </c>
      <c r="E18" s="14">
        <f>C18+D18</f>
        <v>1136577835.01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</row>
    <row r="19" spans="1:240" s="17" customFormat="1" ht="6" customHeight="1">
      <c r="A19" s="70"/>
      <c r="B19" s="32"/>
      <c r="C19" s="9"/>
      <c r="D19" s="8"/>
      <c r="E19" s="2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</row>
    <row r="20" spans="1:234" s="17" customFormat="1" ht="30.75">
      <c r="A20" s="70">
        <v>9</v>
      </c>
      <c r="B20" s="16" t="s">
        <v>13</v>
      </c>
      <c r="C20" s="15" t="e">
        <f>#REF!+C50+#REF!+#REF!+#REF!+#REF!+#REF!+#REF!+C70</f>
        <v>#REF!</v>
      </c>
      <c r="D20" s="15">
        <f>D21+D49+D57</f>
        <v>150267333</v>
      </c>
      <c r="E20" s="4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</row>
    <row r="21" spans="1:234" s="17" customFormat="1" ht="30.75">
      <c r="A21" s="70">
        <v>10</v>
      </c>
      <c r="B21" s="32" t="s">
        <v>15</v>
      </c>
      <c r="C21" s="45"/>
      <c r="D21" s="45">
        <f>D22+D33+D40+D42+D44</f>
        <v>159988718</v>
      </c>
      <c r="E21" s="4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</row>
    <row r="22" spans="1:234" s="17" customFormat="1" ht="94.5" customHeight="1">
      <c r="A22" s="70">
        <v>11</v>
      </c>
      <c r="B22" s="29" t="s">
        <v>17</v>
      </c>
      <c r="C22" s="46"/>
      <c r="D22" s="46">
        <f>SUM(D23:D32)</f>
        <v>62127900</v>
      </c>
      <c r="E22" s="4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</row>
    <row r="23" spans="1:234" s="51" customFormat="1" ht="30.75">
      <c r="A23" s="70">
        <v>12</v>
      </c>
      <c r="B23" s="47" t="s">
        <v>18</v>
      </c>
      <c r="C23" s="48"/>
      <c r="D23" s="48">
        <v>645000</v>
      </c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</row>
    <row r="24" spans="1:234" s="51" customFormat="1" ht="30.75">
      <c r="A24" s="70">
        <v>13</v>
      </c>
      <c r="B24" s="47" t="s">
        <v>19</v>
      </c>
      <c r="C24" s="48"/>
      <c r="D24" s="48">
        <v>642000</v>
      </c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</row>
    <row r="25" spans="1:234" s="51" customFormat="1" ht="30.75">
      <c r="A25" s="70">
        <v>14</v>
      </c>
      <c r="B25" s="47" t="s">
        <v>20</v>
      </c>
      <c r="C25" s="48"/>
      <c r="D25" s="48">
        <v>33030024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</row>
    <row r="26" spans="1:234" s="51" customFormat="1" ht="30.75">
      <c r="A26" s="70">
        <v>15</v>
      </c>
      <c r="B26" s="47" t="s">
        <v>21</v>
      </c>
      <c r="C26" s="48"/>
      <c r="D26" s="48">
        <v>1281000</v>
      </c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</row>
    <row r="27" spans="1:234" s="51" customFormat="1" ht="30.75">
      <c r="A27" s="70">
        <v>16</v>
      </c>
      <c r="B27" s="47" t="s">
        <v>22</v>
      </c>
      <c r="C27" s="48"/>
      <c r="D27" s="48">
        <v>3000000</v>
      </c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</row>
    <row r="28" spans="1:234" s="51" customFormat="1" ht="30.75">
      <c r="A28" s="70">
        <v>17</v>
      </c>
      <c r="B28" s="47" t="s">
        <v>23</v>
      </c>
      <c r="C28" s="48"/>
      <c r="D28" s="48">
        <v>900000</v>
      </c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</row>
    <row r="29" spans="1:234" s="51" customFormat="1" ht="30.75">
      <c r="A29" s="70">
        <v>18</v>
      </c>
      <c r="B29" s="47" t="s">
        <v>24</v>
      </c>
      <c r="C29" s="48"/>
      <c r="D29" s="48">
        <v>58121</v>
      </c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</row>
    <row r="30" spans="1:234" s="17" customFormat="1" ht="30.75">
      <c r="A30" s="70">
        <v>19</v>
      </c>
      <c r="B30" s="47" t="s">
        <v>25</v>
      </c>
      <c r="C30" s="48"/>
      <c r="D30" s="48">
        <v>9435970</v>
      </c>
      <c r="E30" s="4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</row>
    <row r="31" spans="1:234" s="17" customFormat="1" ht="30.75">
      <c r="A31" s="70">
        <v>20</v>
      </c>
      <c r="B31" s="47" t="s">
        <v>26</v>
      </c>
      <c r="C31" s="48"/>
      <c r="D31" s="48">
        <v>2321685</v>
      </c>
      <c r="E31" s="4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</row>
    <row r="32" spans="1:234" s="17" customFormat="1" ht="30.75">
      <c r="A32" s="70">
        <v>21</v>
      </c>
      <c r="B32" s="47" t="s">
        <v>27</v>
      </c>
      <c r="C32" s="48"/>
      <c r="D32" s="48">
        <v>10814100</v>
      </c>
      <c r="E32" s="4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</row>
    <row r="33" spans="1:234" s="17" customFormat="1" ht="123">
      <c r="A33" s="70">
        <v>22</v>
      </c>
      <c r="B33" s="29" t="s">
        <v>28</v>
      </c>
      <c r="C33" s="46"/>
      <c r="D33" s="46">
        <f>SUM(D34:D39)</f>
        <v>96705100</v>
      </c>
      <c r="E33" s="4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</row>
    <row r="34" spans="1:234" s="51" customFormat="1" ht="92.25">
      <c r="A34" s="70">
        <v>23</v>
      </c>
      <c r="B34" s="47" t="s">
        <v>29</v>
      </c>
      <c r="C34" s="48"/>
      <c r="D34" s="48">
        <v>8149600</v>
      </c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</row>
    <row r="35" spans="1:234" s="51" customFormat="1" ht="126.75" customHeight="1">
      <c r="A35" s="70">
        <v>24</v>
      </c>
      <c r="B35" s="47" t="s">
        <v>30</v>
      </c>
      <c r="C35" s="48"/>
      <c r="D35" s="48">
        <v>1924200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</row>
    <row r="36" spans="1:234" s="51" customFormat="1" ht="96" customHeight="1">
      <c r="A36" s="70">
        <v>25</v>
      </c>
      <c r="B36" s="47" t="s">
        <v>31</v>
      </c>
      <c r="C36" s="48"/>
      <c r="D36" s="48">
        <v>1293000</v>
      </c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</row>
    <row r="37" spans="1:234" s="51" customFormat="1" ht="129.75" customHeight="1">
      <c r="A37" s="70">
        <v>26</v>
      </c>
      <c r="B37" s="47" t="s">
        <v>32</v>
      </c>
      <c r="C37" s="48"/>
      <c r="D37" s="48">
        <v>571500</v>
      </c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</row>
    <row r="38" spans="1:234" s="51" customFormat="1" ht="61.5">
      <c r="A38" s="70">
        <v>27</v>
      </c>
      <c r="B38" s="47" t="s">
        <v>33</v>
      </c>
      <c r="C38" s="48"/>
      <c r="D38" s="48">
        <v>84757993.09</v>
      </c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</row>
    <row r="39" spans="1:234" s="51" customFormat="1" ht="61.5">
      <c r="A39" s="70">
        <v>28</v>
      </c>
      <c r="B39" s="47" t="s">
        <v>34</v>
      </c>
      <c r="C39" s="48"/>
      <c r="D39" s="48">
        <v>8806.91</v>
      </c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</row>
    <row r="40" spans="1:234" s="17" customFormat="1" ht="123">
      <c r="A40" s="70">
        <v>29</v>
      </c>
      <c r="B40" s="52" t="s">
        <v>36</v>
      </c>
      <c r="C40" s="46"/>
      <c r="D40" s="46">
        <f>D41</f>
        <v>654300</v>
      </c>
      <c r="E40" s="4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</row>
    <row r="41" spans="1:234" s="17" customFormat="1" ht="30.75">
      <c r="A41" s="70">
        <v>30</v>
      </c>
      <c r="B41" s="47" t="s">
        <v>35</v>
      </c>
      <c r="C41" s="46"/>
      <c r="D41" s="48">
        <v>654300</v>
      </c>
      <c r="E41" s="44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</row>
    <row r="42" spans="1:234" s="17" customFormat="1" ht="68.25" customHeight="1">
      <c r="A42" s="70">
        <v>31</v>
      </c>
      <c r="B42" s="29" t="s">
        <v>37</v>
      </c>
      <c r="C42" s="46"/>
      <c r="D42" s="46">
        <f>D43</f>
        <v>8000</v>
      </c>
      <c r="E42" s="44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</row>
    <row r="43" spans="1:234" s="17" customFormat="1" ht="68.25" customHeight="1">
      <c r="A43" s="70">
        <v>32</v>
      </c>
      <c r="B43" s="47" t="s">
        <v>39</v>
      </c>
      <c r="C43" s="48"/>
      <c r="D43" s="48">
        <v>8000</v>
      </c>
      <c r="E43" s="44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</row>
    <row r="44" spans="1:234" s="17" customFormat="1" ht="30.75">
      <c r="A44" s="70">
        <v>33</v>
      </c>
      <c r="B44" s="29" t="s">
        <v>40</v>
      </c>
      <c r="C44" s="46"/>
      <c r="D44" s="46">
        <f>SUM(D45:D48)</f>
        <v>493418</v>
      </c>
      <c r="E44" s="4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</row>
    <row r="45" spans="1:234" s="51" customFormat="1" ht="30.75">
      <c r="A45" s="70">
        <v>34</v>
      </c>
      <c r="B45" s="47" t="s">
        <v>41</v>
      </c>
      <c r="C45" s="48"/>
      <c r="D45" s="48">
        <v>61461</v>
      </c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</row>
    <row r="46" spans="1:234" s="51" customFormat="1" ht="61.5">
      <c r="A46" s="70">
        <v>35</v>
      </c>
      <c r="B46" s="47" t="s">
        <v>42</v>
      </c>
      <c r="C46" s="48"/>
      <c r="D46" s="48">
        <v>170929</v>
      </c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</row>
    <row r="47" spans="1:234" s="51" customFormat="1" ht="30.75">
      <c r="A47" s="70">
        <v>36</v>
      </c>
      <c r="B47" s="47" t="s">
        <v>43</v>
      </c>
      <c r="C47" s="48"/>
      <c r="D47" s="48">
        <v>320</v>
      </c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</row>
    <row r="48" spans="1:234" s="51" customFormat="1" ht="61.5">
      <c r="A48" s="70">
        <v>37</v>
      </c>
      <c r="B48" s="47" t="s">
        <v>16</v>
      </c>
      <c r="C48" s="53">
        <v>16407800</v>
      </c>
      <c r="D48" s="54">
        <v>260708</v>
      </c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</row>
    <row r="49" spans="1:234" s="17" customFormat="1" ht="30.75">
      <c r="A49" s="70">
        <v>38</v>
      </c>
      <c r="B49" s="32" t="s">
        <v>14</v>
      </c>
      <c r="C49" s="45"/>
      <c r="D49" s="45">
        <f>D50+D51</f>
        <v>-5415410</v>
      </c>
      <c r="E49" s="44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</row>
    <row r="50" spans="1:240" s="12" customFormat="1" ht="61.5">
      <c r="A50" s="68">
        <v>39</v>
      </c>
      <c r="B50" s="29" t="s">
        <v>50</v>
      </c>
      <c r="C50" s="9">
        <v>16407800</v>
      </c>
      <c r="D50" s="5">
        <v>35215</v>
      </c>
      <c r="E50" s="22">
        <f>C50+D50</f>
        <v>16443015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</row>
    <row r="51" spans="1:240" s="12" customFormat="1" ht="30.75">
      <c r="A51" s="68">
        <v>40</v>
      </c>
      <c r="B51" s="29" t="s">
        <v>57</v>
      </c>
      <c r="C51" s="9"/>
      <c r="D51" s="5">
        <f>SUM(D52:D56)</f>
        <v>-5450625</v>
      </c>
      <c r="E51" s="4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</row>
    <row r="52" spans="1:240" s="12" customFormat="1" ht="30.75">
      <c r="A52" s="68">
        <v>41</v>
      </c>
      <c r="B52" s="47" t="s">
        <v>58</v>
      </c>
      <c r="C52" s="53"/>
      <c r="D52" s="54">
        <v>-2965125</v>
      </c>
      <c r="E52" s="4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</row>
    <row r="53" spans="1:240" s="12" customFormat="1" ht="30.75">
      <c r="A53" s="68">
        <v>42</v>
      </c>
      <c r="B53" s="47" t="s">
        <v>59</v>
      </c>
      <c r="C53" s="53"/>
      <c r="D53" s="54">
        <v>-725700</v>
      </c>
      <c r="E53" s="4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</row>
    <row r="54" spans="1:240" s="12" customFormat="1" ht="30.75">
      <c r="A54" s="68">
        <v>43</v>
      </c>
      <c r="B54" s="47" t="s">
        <v>60</v>
      </c>
      <c r="C54" s="53"/>
      <c r="D54" s="54">
        <v>-1481400</v>
      </c>
      <c r="E54" s="4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</row>
    <row r="55" spans="1:240" s="12" customFormat="1" ht="30.75">
      <c r="A55" s="68">
        <v>44</v>
      </c>
      <c r="B55" s="47" t="s">
        <v>61</v>
      </c>
      <c r="C55" s="53"/>
      <c r="D55" s="54">
        <v>-248400</v>
      </c>
      <c r="E55" s="4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</row>
    <row r="56" spans="1:240" s="12" customFormat="1" ht="30.75">
      <c r="A56" s="68">
        <v>45</v>
      </c>
      <c r="B56" s="47" t="s">
        <v>62</v>
      </c>
      <c r="C56" s="53"/>
      <c r="D56" s="54">
        <v>-30000</v>
      </c>
      <c r="E56" s="4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</row>
    <row r="57" spans="1:234" s="17" customFormat="1" ht="30.75">
      <c r="A57" s="70">
        <v>46</v>
      </c>
      <c r="B57" s="32" t="s">
        <v>48</v>
      </c>
      <c r="C57" s="45"/>
      <c r="D57" s="45">
        <f>D58</f>
        <v>-4305975</v>
      </c>
      <c r="E57" s="44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</row>
    <row r="58" spans="1:240" s="12" customFormat="1" ht="61.5">
      <c r="A58" s="68">
        <v>47</v>
      </c>
      <c r="B58" s="29" t="s">
        <v>49</v>
      </c>
      <c r="C58" s="9">
        <v>16407800</v>
      </c>
      <c r="D58" s="5">
        <v>-4305975</v>
      </c>
      <c r="E58" s="22">
        <f>C58+D58</f>
        <v>12101825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</row>
    <row r="59" spans="1:240" s="12" customFormat="1" ht="30.75">
      <c r="A59" s="68">
        <v>48</v>
      </c>
      <c r="B59" s="16" t="s">
        <v>47</v>
      </c>
      <c r="C59" s="15">
        <f>C60+C75+C80+C90</f>
        <v>0</v>
      </c>
      <c r="D59" s="59">
        <f>D60+D63</f>
        <v>0</v>
      </c>
      <c r="E59" s="4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</row>
    <row r="60" spans="1:240" s="12" customFormat="1" ht="30.75">
      <c r="A60" s="68">
        <v>49</v>
      </c>
      <c r="B60" s="32" t="s">
        <v>15</v>
      </c>
      <c r="C60" s="55">
        <f>C61+C71+C74</f>
        <v>0</v>
      </c>
      <c r="D60" s="58">
        <f>SUM(D61:D62)</f>
        <v>0</v>
      </c>
      <c r="E60" s="4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</row>
    <row r="61" spans="1:240" s="12" customFormat="1" ht="30.75">
      <c r="A61" s="68">
        <v>50</v>
      </c>
      <c r="B61" s="56" t="s">
        <v>52</v>
      </c>
      <c r="C61" s="57">
        <f>C62+C68+C69+C70</f>
        <v>0</v>
      </c>
      <c r="D61" s="5">
        <v>-18676.5</v>
      </c>
      <c r="E61" s="4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</row>
    <row r="62" spans="1:240" s="12" customFormat="1" ht="61.5">
      <c r="A62" s="68">
        <v>51</v>
      </c>
      <c r="B62" s="29" t="s">
        <v>51</v>
      </c>
      <c r="C62" s="9"/>
      <c r="D62" s="5">
        <v>18676.5</v>
      </c>
      <c r="E62" s="4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</row>
    <row r="63" spans="1:240" s="12" customFormat="1" ht="30.75">
      <c r="A63" s="68">
        <v>52</v>
      </c>
      <c r="B63" s="32" t="s">
        <v>53</v>
      </c>
      <c r="C63" s="55">
        <f>C64+C74+C77</f>
        <v>0</v>
      </c>
      <c r="D63" s="58">
        <f>SUM(D64:D65)</f>
        <v>0</v>
      </c>
      <c r="E63" s="4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</row>
    <row r="64" spans="1:240" s="12" customFormat="1" ht="30.75">
      <c r="A64" s="68">
        <v>53</v>
      </c>
      <c r="B64" s="56" t="s">
        <v>52</v>
      </c>
      <c r="C64" s="57">
        <f>C65+C71+C72+C73</f>
        <v>0</v>
      </c>
      <c r="D64" s="5">
        <v>-143823.48</v>
      </c>
      <c r="E64" s="4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</row>
    <row r="65" spans="1:240" s="12" customFormat="1" ht="61.5">
      <c r="A65" s="68">
        <v>54</v>
      </c>
      <c r="B65" s="29" t="s">
        <v>51</v>
      </c>
      <c r="C65" s="9"/>
      <c r="D65" s="5">
        <v>143823.48</v>
      </c>
      <c r="E65" s="4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</row>
    <row r="66" spans="1:240" s="12" customFormat="1" ht="30.75">
      <c r="A66" s="68">
        <v>55</v>
      </c>
      <c r="B66" s="16" t="s">
        <v>54</v>
      </c>
      <c r="C66" s="15">
        <f>C67+C82+C87+C97</f>
        <v>0</v>
      </c>
      <c r="D66" s="59">
        <f>D67+D70</f>
        <v>1684550.01</v>
      </c>
      <c r="E66" s="4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</row>
    <row r="67" spans="1:240" s="12" customFormat="1" ht="30.75">
      <c r="A67" s="68">
        <v>56</v>
      </c>
      <c r="B67" s="32" t="s">
        <v>55</v>
      </c>
      <c r="C67" s="55">
        <f>C68+C78+C81</f>
        <v>0</v>
      </c>
      <c r="D67" s="58">
        <f>SUM(D68:D69)</f>
        <v>1684550.01</v>
      </c>
      <c r="E67" s="4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</row>
    <row r="68" spans="1:240" s="12" customFormat="1" ht="30.75">
      <c r="A68" s="68">
        <v>57</v>
      </c>
      <c r="B68" s="29" t="s">
        <v>56</v>
      </c>
      <c r="C68" s="9"/>
      <c r="D68" s="5">
        <v>1684550.01</v>
      </c>
      <c r="E68" s="4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</row>
    <row r="69" spans="1:240" s="12" customFormat="1" ht="30.75">
      <c r="A69" s="62"/>
      <c r="B69" s="39"/>
      <c r="C69" s="40"/>
      <c r="D69" s="41"/>
      <c r="E69" s="4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</row>
    <row r="70" ht="39.75" customHeight="1"/>
    <row r="71" spans="2:4" ht="34.5">
      <c r="B71" s="36" t="s">
        <v>5</v>
      </c>
      <c r="C71" s="37"/>
      <c r="D71" s="38" t="s">
        <v>6</v>
      </c>
    </row>
  </sheetData>
  <sheetProtection/>
  <mergeCells count="2">
    <mergeCell ref="A2:E2"/>
    <mergeCell ref="A4:B4"/>
  </mergeCells>
  <printOptions/>
  <pageMargins left="0.73" right="0.31" top="0.37" bottom="0.42" header="0.15748031496062992" footer="0.23"/>
  <pageSetup fitToHeight="3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plan3</cp:lastModifiedBy>
  <cp:lastPrinted>2016-01-11T11:18:28Z</cp:lastPrinted>
  <dcterms:created xsi:type="dcterms:W3CDTF">2009-04-24T05:41:18Z</dcterms:created>
  <dcterms:modified xsi:type="dcterms:W3CDTF">2016-01-11T12:02:48Z</dcterms:modified>
  <cp:category/>
  <cp:version/>
  <cp:contentType/>
  <cp:contentStatus/>
</cp:coreProperties>
</file>